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одкрепить Меню Васенкова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18" i="1"/>
  <c r="J118" i="1"/>
  <c r="I118" i="1"/>
  <c r="H118" i="1"/>
  <c r="G118" i="1"/>
  <c r="F118" i="1"/>
  <c r="L185" i="1"/>
  <c r="J185" i="1"/>
  <c r="I185" i="1"/>
  <c r="H185" i="1"/>
  <c r="H196" i="1" s="1"/>
  <c r="G185" i="1"/>
  <c r="F185" i="1"/>
  <c r="F196" i="1" s="1"/>
  <c r="L166" i="1"/>
  <c r="J166" i="1"/>
  <c r="I166" i="1"/>
  <c r="H166" i="1"/>
  <c r="G166" i="1"/>
  <c r="F166" i="1"/>
  <c r="F177" i="1" s="1"/>
  <c r="L146" i="1"/>
  <c r="J146" i="1"/>
  <c r="J158" i="1" s="1"/>
  <c r="I146" i="1"/>
  <c r="H146" i="1"/>
  <c r="G146" i="1"/>
  <c r="G158" i="1" s="1"/>
  <c r="F146" i="1"/>
  <c r="F158" i="1" s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08" i="1"/>
  <c r="J108" i="1"/>
  <c r="I108" i="1"/>
  <c r="H108" i="1"/>
  <c r="G108" i="1"/>
  <c r="G119" i="1" s="1"/>
  <c r="F108" i="1"/>
  <c r="B196" i="1"/>
  <c r="A196" i="1"/>
  <c r="B186" i="1"/>
  <c r="A186" i="1"/>
  <c r="B177" i="1"/>
  <c r="A177" i="1"/>
  <c r="B167" i="1"/>
  <c r="A167" i="1"/>
  <c r="B158" i="1"/>
  <c r="A158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6" i="1" l="1"/>
  <c r="F138" i="1"/>
  <c r="J138" i="1"/>
  <c r="J196" i="1"/>
  <c r="L177" i="1"/>
  <c r="L158" i="1"/>
  <c r="L119" i="1"/>
  <c r="L43" i="1"/>
  <c r="G177" i="1"/>
  <c r="H177" i="1"/>
  <c r="L138" i="1"/>
  <c r="L81" i="1"/>
  <c r="G43" i="1"/>
  <c r="G100" i="1"/>
  <c r="I138" i="1"/>
  <c r="G138" i="1"/>
  <c r="I158" i="1"/>
  <c r="I177" i="1"/>
  <c r="I196" i="1"/>
  <c r="I119" i="1"/>
  <c r="F119" i="1"/>
  <c r="J119" i="1"/>
  <c r="H138" i="1"/>
  <c r="H158" i="1"/>
  <c r="H119" i="1"/>
  <c r="L196" i="1"/>
  <c r="I100" i="1"/>
  <c r="I24" i="1"/>
  <c r="G24" i="1"/>
  <c r="J177" i="1"/>
  <c r="I81" i="1"/>
  <c r="G81" i="1"/>
  <c r="L62" i="1"/>
  <c r="L100" i="1"/>
  <c r="J100" i="1"/>
  <c r="H100" i="1"/>
  <c r="F100" i="1"/>
  <c r="J81" i="1"/>
  <c r="H81" i="1"/>
  <c r="F81" i="1"/>
  <c r="G62" i="1"/>
  <c r="J62" i="1"/>
  <c r="H62" i="1"/>
  <c r="F62" i="1"/>
  <c r="I43" i="1"/>
  <c r="J43" i="1"/>
  <c r="H43" i="1"/>
  <c r="F43" i="1"/>
  <c r="F24" i="1"/>
  <c r="L24" i="1"/>
  <c r="J24" i="1"/>
  <c r="H24" i="1"/>
  <c r="I197" i="1" l="1"/>
  <c r="G197" i="1"/>
  <c r="L197" i="1"/>
  <c r="F197" i="1"/>
  <c r="J197" i="1"/>
  <c r="H197" i="1"/>
</calcChain>
</file>

<file path=xl/sharedStrings.xml><?xml version="1.0" encoding="utf-8"?>
<sst xmlns="http://schemas.openxmlformats.org/spreadsheetml/2006/main" count="452" uniqueCount="117">
  <si>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</si>
  <si>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</si>
  <si>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</si>
  <si>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</si>
  <si>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</si>
  <si>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</si>
  <si>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</si>
  <si>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</si>
  <si>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</si>
  <si>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</si>
  <si>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</si>
  <si>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</si>
  <si>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</si>
  <si>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</si>
  <si>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</si>
  <si>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</si>
  <si>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</si>
  <si>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</si>
  <si>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</si>
  <si>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</si>
  <si>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</si>
  <si>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</si>
  <si>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</si>
  <si>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</si>
  <si>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</si>
  <si>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</si>
  <si>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</si>
  <si>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</si>
  <si>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</si>
  <si>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</si>
  <si>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</si>
  <si>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</si>
  <si>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</si>
  <si>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</si>
  <si>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</si>
  <si>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</si>
  <si>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</si>
  <si>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</si>
  <si>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</si>
  <si>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</si>
  <si>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</si>
  <si>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54-2гн</t>
  </si>
  <si>
    <t>Хлеб пшеничный</t>
  </si>
  <si>
    <t>пром.</t>
  </si>
  <si>
    <t>54-17з</t>
  </si>
  <si>
    <t>Котлеты "Домашние"</t>
  </si>
  <si>
    <t>П/Ф</t>
  </si>
  <si>
    <t>Макароны безглютеновые отварные</t>
  </si>
  <si>
    <t>54-18г</t>
  </si>
  <si>
    <t>Хлеб ржаной</t>
  </si>
  <si>
    <t xml:space="preserve">Хлеб пшеничный </t>
  </si>
  <si>
    <t>Хлеб</t>
  </si>
  <si>
    <t>Картофельное пюре</t>
  </si>
  <si>
    <t>54-11г</t>
  </si>
  <si>
    <t>Каша вязкая из хлопьев овсяных " Геркулес"</t>
  </si>
  <si>
    <t>54-29к</t>
  </si>
  <si>
    <t>Суп картофельный с макаронными изделиями</t>
  </si>
  <si>
    <t>54-7с</t>
  </si>
  <si>
    <t>Рис отварной</t>
  </si>
  <si>
    <t>54-6г</t>
  </si>
  <si>
    <t>54-3гн</t>
  </si>
  <si>
    <t>фрукт</t>
  </si>
  <si>
    <t>Яблоко</t>
  </si>
  <si>
    <t>Каша "Дружба"</t>
  </si>
  <si>
    <t>54-16к</t>
  </si>
  <si>
    <t>Салат из белокочанной капусты</t>
  </si>
  <si>
    <t>54-7з</t>
  </si>
  <si>
    <t>п/ф</t>
  </si>
  <si>
    <t>Компот из смеси сухофруктов</t>
  </si>
  <si>
    <t>Каша жидкая молочная кукурузная</t>
  </si>
  <si>
    <t>54-1к</t>
  </si>
  <si>
    <t>Помидор в нарезке</t>
  </si>
  <si>
    <t>Борщ с капустой и картофелем со сметаной</t>
  </si>
  <si>
    <t>54-2с</t>
  </si>
  <si>
    <t>Снежок 2,5%</t>
  </si>
  <si>
    <t xml:space="preserve">пром </t>
  </si>
  <si>
    <t>54-10с</t>
  </si>
  <si>
    <t>Мандарин</t>
  </si>
  <si>
    <t>Салат из моркови и чернослива</t>
  </si>
  <si>
    <t>54-3з</t>
  </si>
  <si>
    <t>Курица отварная</t>
  </si>
  <si>
    <t>54-21м</t>
  </si>
  <si>
    <t>Сок абрикосовый</t>
  </si>
  <si>
    <t>Чай с лимоном и сахаром</t>
  </si>
  <si>
    <t>Масло сливочное ( порциями)</t>
  </si>
  <si>
    <t>53-19з</t>
  </si>
  <si>
    <t>Апельсин</t>
  </si>
  <si>
    <t>Суп  крестьянский с крупой ( крупа перловая)</t>
  </si>
  <si>
    <t>Каша гречневая рассыпчатая</t>
  </si>
  <si>
    <t>54-4г</t>
  </si>
  <si>
    <t>54-35хн</t>
  </si>
  <si>
    <t>Омлет натуральный</t>
  </si>
  <si>
    <t>54-1о</t>
  </si>
  <si>
    <t>Какао с молоком</t>
  </si>
  <si>
    <t>54-21гн</t>
  </si>
  <si>
    <t>54-10к</t>
  </si>
  <si>
    <t xml:space="preserve">Суп картофельный с горохом </t>
  </si>
  <si>
    <t>54-8с</t>
  </si>
  <si>
    <t>какао с молоком</t>
  </si>
  <si>
    <t>Каша жидкая молочная пшенная</t>
  </si>
  <si>
    <t>54-24к</t>
  </si>
  <si>
    <t>Салат из свеклы с курагой и изюмом</t>
  </si>
  <si>
    <t>54-14з</t>
  </si>
  <si>
    <t>54-9с</t>
  </si>
  <si>
    <t>Сок персиковый</t>
  </si>
  <si>
    <t>Рыба, запеченная в сметанном соусе (минтай)</t>
  </si>
  <si>
    <t>54-9р</t>
  </si>
  <si>
    <t>54-11з</t>
  </si>
  <si>
    <t>Салат из моркови и яблок</t>
  </si>
  <si>
    <t>Йогурт 2,5%</t>
  </si>
  <si>
    <t>Тефтели " Натуральные"</t>
  </si>
  <si>
    <t>Суп картофельный с фасолью</t>
  </si>
  <si>
    <t>Кофейный напиток с молоком</t>
  </si>
  <si>
    <t>54-23гн</t>
  </si>
  <si>
    <t>Каша вязкая молочная овсяная с изюмом</t>
  </si>
  <si>
    <t>МКОУ "Раисинская средняя школа"</t>
  </si>
  <si>
    <t>Тыртычная С.Т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</si>
</sst>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5" ht="14.4" x14ac:dyDescent="0.3">
      <c r="A1" s="1" t="s">
        <v>7</v>
      </c>
      <c r="C1" s="57" t="s">
        <v>115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5" ht="17.399999999999999" x14ac:dyDescent="0.25">
      <c r="A2" s="35" t="s">
        <v>6</v>
      </c>
      <c r="C2" s="2"/>
      <c r="G2" s="2" t="s">
        <v>18</v>
      </c>
      <c r="H2" s="59" t="s">
        <v>116</v>
      </c>
      <c r="I2" s="59"/>
      <c r="J2" s="59"/>
      <c r="K2" s="59"/>
    </row>
    <row r="3" spans="1:15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5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5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114</v>
      </c>
      <c r="F6" s="40">
        <v>200</v>
      </c>
      <c r="G6" s="40">
        <v>8.39</v>
      </c>
      <c r="H6" s="40">
        <v>10.78</v>
      </c>
      <c r="I6" s="40">
        <v>38.340000000000003</v>
      </c>
      <c r="J6" s="40">
        <v>283.89999999999998</v>
      </c>
      <c r="K6" s="41" t="s">
        <v>95</v>
      </c>
      <c r="L6" s="40">
        <v>7</v>
      </c>
    </row>
    <row r="7" spans="1:15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4.4" x14ac:dyDescent="0.3">
      <c r="A8" s="23"/>
      <c r="B8" s="15"/>
      <c r="C8" s="11"/>
      <c r="D8" s="7" t="s">
        <v>22</v>
      </c>
      <c r="E8" s="42" t="s">
        <v>98</v>
      </c>
      <c r="F8" s="43">
        <v>180</v>
      </c>
      <c r="G8" s="43">
        <v>4.22</v>
      </c>
      <c r="H8" s="43">
        <v>3.16</v>
      </c>
      <c r="I8" s="43">
        <v>11.25</v>
      </c>
      <c r="J8" s="43">
        <v>90.4</v>
      </c>
      <c r="K8" s="44" t="s">
        <v>94</v>
      </c>
      <c r="L8" s="43">
        <v>6.1</v>
      </c>
    </row>
    <row r="9" spans="1:15" ht="14.4" x14ac:dyDescent="0.3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2.66</v>
      </c>
      <c r="H9" s="43">
        <v>0.28000000000000003</v>
      </c>
      <c r="I9" s="43">
        <v>17.22</v>
      </c>
      <c r="J9" s="43">
        <v>82</v>
      </c>
      <c r="K9" s="44" t="s">
        <v>43</v>
      </c>
      <c r="L9" s="43">
        <v>1.05</v>
      </c>
    </row>
    <row r="10" spans="1:15" ht="14.4" x14ac:dyDescent="0.3">
      <c r="A10" s="23"/>
      <c r="B10" s="15"/>
      <c r="C10" s="11"/>
      <c r="D10" s="7" t="s">
        <v>24</v>
      </c>
      <c r="E10" s="42" t="s">
        <v>77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43</v>
      </c>
      <c r="L10" s="43">
        <v>20.2</v>
      </c>
    </row>
    <row r="11" spans="1:15" ht="14.4" x14ac:dyDescent="0.3">
      <c r="A11" s="23"/>
      <c r="B11" s="15"/>
      <c r="C11" s="11"/>
      <c r="D11" s="6" t="s">
        <v>23</v>
      </c>
      <c r="E11" s="42" t="s">
        <v>49</v>
      </c>
      <c r="F11" s="43">
        <v>30</v>
      </c>
      <c r="G11" s="43">
        <v>1.98</v>
      </c>
      <c r="H11" s="43">
        <v>0.36</v>
      </c>
      <c r="I11" s="43">
        <v>10.02</v>
      </c>
      <c r="J11" s="43">
        <v>51.2</v>
      </c>
      <c r="K11" s="44" t="s">
        <v>43</v>
      </c>
      <c r="L11" s="43">
        <v>1.5</v>
      </c>
    </row>
    <row r="12" spans="1:15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18.05</v>
      </c>
      <c r="H13" s="19">
        <f t="shared" si="0"/>
        <v>14.779999999999998</v>
      </c>
      <c r="I13" s="19">
        <f t="shared" si="0"/>
        <v>84.33</v>
      </c>
      <c r="J13" s="19">
        <f t="shared" si="0"/>
        <v>542.5</v>
      </c>
      <c r="K13" s="25"/>
      <c r="L13" s="19">
        <f t="shared" ref="L13" si="1">SUM(L6:L12)</f>
        <v>35.85</v>
      </c>
      <c r="O13" s="56"/>
    </row>
    <row r="14" spans="1:15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43">
        <v>60</v>
      </c>
      <c r="G14" s="43">
        <v>0.89</v>
      </c>
      <c r="H14" s="43">
        <v>0.14000000000000001</v>
      </c>
      <c r="I14" s="43">
        <v>12.65</v>
      </c>
      <c r="J14" s="43">
        <v>55.5</v>
      </c>
      <c r="K14" s="44" t="s">
        <v>44</v>
      </c>
      <c r="L14" s="43">
        <v>4.0999999999999996</v>
      </c>
    </row>
    <row r="15" spans="1:15" ht="14.4" x14ac:dyDescent="0.3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6.7</v>
      </c>
      <c r="H15" s="43">
        <v>4.58</v>
      </c>
      <c r="I15" s="43">
        <v>16.28</v>
      </c>
      <c r="J15" s="43">
        <v>133</v>
      </c>
      <c r="K15" s="44" t="s">
        <v>97</v>
      </c>
      <c r="L15" s="43">
        <v>7.5</v>
      </c>
    </row>
    <row r="16" spans="1:15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11.65</v>
      </c>
      <c r="H16" s="43">
        <v>9.1999999999999993</v>
      </c>
      <c r="I16" s="43">
        <v>7.02</v>
      </c>
      <c r="J16" s="43">
        <v>157.4</v>
      </c>
      <c r="K16" s="44" t="s">
        <v>46</v>
      </c>
      <c r="L16" s="43">
        <v>13.48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3.52</v>
      </c>
      <c r="H17" s="43">
        <v>5.09</v>
      </c>
      <c r="I17" s="43">
        <v>34.31</v>
      </c>
      <c r="J17" s="43">
        <v>197.1</v>
      </c>
      <c r="K17" s="44" t="s">
        <v>48</v>
      </c>
      <c r="L17" s="43">
        <v>8.16</v>
      </c>
    </row>
    <row r="18" spans="1:12" ht="14.4" x14ac:dyDescent="0.3">
      <c r="A18" s="23"/>
      <c r="B18" s="15"/>
      <c r="C18" s="11"/>
      <c r="D18" s="7" t="s">
        <v>30</v>
      </c>
      <c r="E18" s="42" t="s">
        <v>74</v>
      </c>
      <c r="F18" s="43">
        <v>150</v>
      </c>
      <c r="G18" s="43">
        <v>4.05</v>
      </c>
      <c r="H18" s="43">
        <v>3.75</v>
      </c>
      <c r="I18" s="43">
        <v>16.2</v>
      </c>
      <c r="J18" s="43">
        <v>114.8</v>
      </c>
      <c r="K18" s="44" t="s">
        <v>43</v>
      </c>
      <c r="L18" s="43">
        <v>7.3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</v>
      </c>
      <c r="K19" s="44" t="s">
        <v>43</v>
      </c>
      <c r="L19" s="43">
        <v>1.05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51.2</v>
      </c>
      <c r="K20" s="44" t="s">
        <v>43</v>
      </c>
      <c r="L20" s="43">
        <v>1.5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31.070000000000004</v>
      </c>
      <c r="H23" s="19">
        <f t="shared" si="2"/>
        <v>23.359999999999996</v>
      </c>
      <c r="I23" s="19">
        <f t="shared" si="2"/>
        <v>111.42000000000002</v>
      </c>
      <c r="J23" s="19">
        <f t="shared" si="2"/>
        <v>779.3</v>
      </c>
      <c r="K23" s="25"/>
      <c r="L23" s="19">
        <f t="shared" ref="L23" si="3">SUM(L14:L22)</f>
        <v>43.089999999999989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1255</v>
      </c>
      <c r="G24" s="32">
        <f t="shared" ref="G24:J24" si="4">G13+G23</f>
        <v>49.120000000000005</v>
      </c>
      <c r="H24" s="32">
        <f t="shared" si="4"/>
        <v>38.139999999999993</v>
      </c>
      <c r="I24" s="32">
        <f t="shared" si="4"/>
        <v>195.75</v>
      </c>
      <c r="J24" s="32">
        <f t="shared" si="4"/>
        <v>1321.8</v>
      </c>
      <c r="K24" s="32"/>
      <c r="L24" s="32">
        <f t="shared" ref="L24" si="5">L13+L23</f>
        <v>78.94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99</v>
      </c>
      <c r="F25" s="40">
        <v>200</v>
      </c>
      <c r="G25" s="40">
        <v>8.32</v>
      </c>
      <c r="H25" s="40">
        <v>10.119999999999999</v>
      </c>
      <c r="I25" s="40">
        <v>37.64</v>
      </c>
      <c r="J25" s="40">
        <v>274.89999999999998</v>
      </c>
      <c r="K25" s="41" t="s">
        <v>100</v>
      </c>
      <c r="L25" s="40">
        <v>7.05</v>
      </c>
    </row>
    <row r="26" spans="1:12" ht="14.4" x14ac:dyDescent="0.3">
      <c r="A26" s="14"/>
      <c r="B26" s="15"/>
      <c r="C26" s="11"/>
      <c r="D26" s="6" t="s">
        <v>26</v>
      </c>
      <c r="E26" s="42" t="s">
        <v>71</v>
      </c>
      <c r="F26" s="43">
        <v>60</v>
      </c>
      <c r="G26" s="43">
        <v>0.66</v>
      </c>
      <c r="H26" s="43">
        <v>0.12</v>
      </c>
      <c r="I26" s="43">
        <v>2.2799999999999998</v>
      </c>
      <c r="J26" s="43">
        <v>12.8</v>
      </c>
      <c r="K26" s="44" t="s">
        <v>79</v>
      </c>
      <c r="L26" s="43">
        <v>9.1999999999999993</v>
      </c>
    </row>
    <row r="27" spans="1:12" ht="14.4" x14ac:dyDescent="0.3">
      <c r="A27" s="14"/>
      <c r="B27" s="15"/>
      <c r="C27" s="11"/>
      <c r="D27" s="7" t="s">
        <v>22</v>
      </c>
      <c r="E27" s="42" t="s">
        <v>112</v>
      </c>
      <c r="F27" s="43">
        <v>200</v>
      </c>
      <c r="G27" s="43">
        <v>3.87</v>
      </c>
      <c r="H27" s="43">
        <v>2.86</v>
      </c>
      <c r="I27" s="43">
        <v>11.19</v>
      </c>
      <c r="J27" s="43">
        <v>86</v>
      </c>
      <c r="K27" s="44" t="s">
        <v>113</v>
      </c>
      <c r="L27" s="43">
        <v>5.49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</v>
      </c>
      <c r="K28" s="44" t="s">
        <v>43</v>
      </c>
      <c r="L28" s="43">
        <v>1.05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51</v>
      </c>
      <c r="E30" s="42" t="s">
        <v>49</v>
      </c>
      <c r="F30" s="43">
        <v>30</v>
      </c>
      <c r="G30" s="43">
        <v>1.98</v>
      </c>
      <c r="H30" s="43">
        <v>0.36</v>
      </c>
      <c r="I30" s="43">
        <v>10.02</v>
      </c>
      <c r="J30" s="43">
        <v>51.2</v>
      </c>
      <c r="K30" s="44" t="s">
        <v>43</v>
      </c>
      <c r="L30" s="43">
        <v>1.5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17.11</v>
      </c>
      <c r="H32" s="19">
        <f t="shared" ref="H32" si="7">SUM(H25:H31)</f>
        <v>13.699999999999998</v>
      </c>
      <c r="I32" s="19">
        <f t="shared" ref="I32" si="8">SUM(I25:I31)</f>
        <v>75.89</v>
      </c>
      <c r="J32" s="19">
        <f t="shared" ref="J32:L32" si="9">SUM(J25:J31)</f>
        <v>495.2</v>
      </c>
      <c r="K32" s="25"/>
      <c r="L32" s="19">
        <f t="shared" si="9"/>
        <v>24.290000000000003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60</v>
      </c>
      <c r="G33" s="43">
        <v>1.05</v>
      </c>
      <c r="H33" s="43">
        <v>3.25</v>
      </c>
      <c r="I33" s="43">
        <v>9.9700000000000006</v>
      </c>
      <c r="J33" s="43">
        <v>73.400000000000006</v>
      </c>
      <c r="K33" s="44" t="s">
        <v>102</v>
      </c>
      <c r="L33" s="43">
        <v>9</v>
      </c>
    </row>
    <row r="34" spans="1:12" ht="14.4" x14ac:dyDescent="0.3">
      <c r="A34" s="14"/>
      <c r="B34" s="15"/>
      <c r="C34" s="11"/>
      <c r="D34" s="7" t="s">
        <v>27</v>
      </c>
      <c r="E34" s="42" t="s">
        <v>111</v>
      </c>
      <c r="F34" s="43">
        <v>200</v>
      </c>
      <c r="G34" s="43">
        <v>6.77</v>
      </c>
      <c r="H34" s="43">
        <v>4.58</v>
      </c>
      <c r="I34" s="43">
        <v>14.4</v>
      </c>
      <c r="J34" s="43">
        <v>125.8</v>
      </c>
      <c r="K34" s="44" t="s">
        <v>103</v>
      </c>
      <c r="L34" s="43">
        <v>6.95</v>
      </c>
    </row>
    <row r="35" spans="1:12" ht="14.4" x14ac:dyDescent="0.3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28.93</v>
      </c>
      <c r="H35" s="43">
        <v>2.19</v>
      </c>
      <c r="I35" s="43">
        <v>0.99</v>
      </c>
      <c r="J35" s="43">
        <v>139.30000000000001</v>
      </c>
      <c r="K35" s="44" t="s">
        <v>81</v>
      </c>
      <c r="L35" s="43">
        <v>11</v>
      </c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3.07</v>
      </c>
      <c r="H36" s="43">
        <v>5.31</v>
      </c>
      <c r="I36" s="43">
        <v>19.82</v>
      </c>
      <c r="J36" s="43">
        <v>139.4</v>
      </c>
      <c r="K36" s="44" t="s">
        <v>53</v>
      </c>
      <c r="L36" s="43">
        <v>10.15</v>
      </c>
    </row>
    <row r="37" spans="1:12" ht="14.4" x14ac:dyDescent="0.3">
      <c r="A37" s="14"/>
      <c r="B37" s="15"/>
      <c r="C37" s="11"/>
      <c r="D37" s="7" t="s">
        <v>30</v>
      </c>
      <c r="E37" s="42" t="s">
        <v>104</v>
      </c>
      <c r="F37" s="43">
        <v>180</v>
      </c>
      <c r="G37" s="43">
        <v>0.54</v>
      </c>
      <c r="H37" s="43">
        <v>0</v>
      </c>
      <c r="I37" s="43">
        <v>29.7</v>
      </c>
      <c r="J37" s="43">
        <v>121</v>
      </c>
      <c r="K37" s="44" t="s">
        <v>43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</v>
      </c>
      <c r="K38" s="44" t="s">
        <v>43</v>
      </c>
      <c r="L38" s="43">
        <v>1.05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51.2</v>
      </c>
      <c r="K39" s="44" t="s">
        <v>43</v>
      </c>
      <c r="L39" s="43">
        <v>1.5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44.62</v>
      </c>
      <c r="H42" s="19">
        <f t="shared" ref="H42" si="11">SUM(H33:H41)</f>
        <v>15.929999999999998</v>
      </c>
      <c r="I42" s="19">
        <f t="shared" ref="I42" si="12">SUM(I33:I41)</f>
        <v>99.84</v>
      </c>
      <c r="J42" s="19">
        <f t="shared" ref="J42:L42" si="13">SUM(J33:J41)</f>
        <v>720.4</v>
      </c>
      <c r="K42" s="25"/>
      <c r="L42" s="19">
        <f t="shared" si="13"/>
        <v>54.65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1260</v>
      </c>
      <c r="G43" s="32">
        <f t="shared" ref="G43" si="14">G32+G42</f>
        <v>61.73</v>
      </c>
      <c r="H43" s="32">
        <f t="shared" ref="H43" si="15">H32+H42</f>
        <v>29.629999999999995</v>
      </c>
      <c r="I43" s="32">
        <f t="shared" ref="I43" si="16">I32+I42</f>
        <v>175.73000000000002</v>
      </c>
      <c r="J43" s="32">
        <f t="shared" ref="J43:L43" si="17">J32+J42</f>
        <v>1215.5999999999999</v>
      </c>
      <c r="K43" s="32"/>
      <c r="L43" s="32">
        <f t="shared" si="17"/>
        <v>78.94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8.17</v>
      </c>
      <c r="H44" s="40">
        <v>11.2</v>
      </c>
      <c r="I44" s="40">
        <v>32.380000000000003</v>
      </c>
      <c r="J44" s="40">
        <v>263</v>
      </c>
      <c r="K44" s="41" t="s">
        <v>55</v>
      </c>
      <c r="L44" s="40">
        <v>7.3</v>
      </c>
    </row>
    <row r="45" spans="1:12" ht="14.4" x14ac:dyDescent="0.3">
      <c r="A45" s="23"/>
      <c r="B45" s="15"/>
      <c r="C45" s="11"/>
      <c r="D45" s="6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83</v>
      </c>
      <c r="F46" s="43">
        <v>180</v>
      </c>
      <c r="G46" s="43">
        <v>0.22</v>
      </c>
      <c r="H46" s="43">
        <v>0.05</v>
      </c>
      <c r="I46" s="43">
        <v>5.95</v>
      </c>
      <c r="J46" s="43">
        <v>25.2</v>
      </c>
      <c r="K46" s="44" t="s">
        <v>60</v>
      </c>
      <c r="L46" s="43">
        <v>3.47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1.98</v>
      </c>
      <c r="H47" s="43">
        <v>0.36</v>
      </c>
      <c r="I47" s="43">
        <v>10.02</v>
      </c>
      <c r="J47" s="43">
        <v>51.2</v>
      </c>
      <c r="K47" s="44" t="s">
        <v>43</v>
      </c>
      <c r="L47" s="43">
        <v>1.5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75</v>
      </c>
      <c r="L48" s="43">
        <v>14.25</v>
      </c>
    </row>
    <row r="49" spans="1:12" ht="14.4" x14ac:dyDescent="0.3">
      <c r="A49" s="23"/>
      <c r="B49" s="15"/>
      <c r="C49" s="11"/>
      <c r="D49" s="6" t="s">
        <v>23</v>
      </c>
      <c r="E49" s="42" t="s">
        <v>42</v>
      </c>
      <c r="F49" s="43">
        <v>30</v>
      </c>
      <c r="G49" s="43">
        <v>2.2799999999999998</v>
      </c>
      <c r="H49" s="43">
        <v>0.24</v>
      </c>
      <c r="I49" s="43">
        <v>14.76</v>
      </c>
      <c r="J49" s="43">
        <v>70.3</v>
      </c>
      <c r="K49" s="44" t="s">
        <v>43</v>
      </c>
      <c r="L49" s="43">
        <v>1.05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13.25</v>
      </c>
      <c r="H51" s="19">
        <f t="shared" ref="H51" si="19">SUM(H44:H50)</f>
        <v>12.45</v>
      </c>
      <c r="I51" s="19">
        <f t="shared" ref="I51" si="20">SUM(I44:I50)</f>
        <v>77.810000000000016</v>
      </c>
      <c r="J51" s="19">
        <f t="shared" ref="J51:L51" si="21">SUM(J44:J50)</f>
        <v>476.3</v>
      </c>
      <c r="K51" s="25"/>
      <c r="L51" s="19">
        <f t="shared" si="21"/>
        <v>27.57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108</v>
      </c>
      <c r="F52" s="43">
        <v>60</v>
      </c>
      <c r="G52" s="43">
        <v>0.52</v>
      </c>
      <c r="H52" s="43">
        <v>6.09</v>
      </c>
      <c r="I52" s="43">
        <v>4.0599999999999996</v>
      </c>
      <c r="J52" s="43">
        <v>73.2</v>
      </c>
      <c r="K52" s="44" t="s">
        <v>107</v>
      </c>
      <c r="L52" s="43">
        <v>5.74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5.17</v>
      </c>
      <c r="H53" s="43">
        <v>2.77</v>
      </c>
      <c r="I53" s="43">
        <v>18.5</v>
      </c>
      <c r="J53" s="43">
        <v>119.6</v>
      </c>
      <c r="K53" s="44" t="s">
        <v>57</v>
      </c>
      <c r="L53" s="43">
        <v>6.65</v>
      </c>
    </row>
    <row r="54" spans="1:12" ht="14.4" x14ac:dyDescent="0.3">
      <c r="A54" s="23"/>
      <c r="B54" s="15"/>
      <c r="C54" s="11"/>
      <c r="D54" s="7" t="s">
        <v>28</v>
      </c>
      <c r="E54" s="42" t="s">
        <v>105</v>
      </c>
      <c r="F54" s="43">
        <v>90</v>
      </c>
      <c r="G54" s="43">
        <v>17.09</v>
      </c>
      <c r="H54" s="43">
        <v>19.760000000000002</v>
      </c>
      <c r="I54" s="43">
        <v>4.95</v>
      </c>
      <c r="J54" s="43">
        <v>266.10000000000002</v>
      </c>
      <c r="K54" s="44" t="s">
        <v>106</v>
      </c>
      <c r="L54" s="43">
        <v>11.6</v>
      </c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3.6</v>
      </c>
      <c r="H55" s="43">
        <v>4.82</v>
      </c>
      <c r="I55" s="43">
        <v>36.44</v>
      </c>
      <c r="J55" s="43">
        <v>203.5</v>
      </c>
      <c r="K55" s="44" t="s">
        <v>59</v>
      </c>
      <c r="L55" s="43">
        <v>10.83</v>
      </c>
    </row>
    <row r="56" spans="1:12" ht="14.4" x14ac:dyDescent="0.3">
      <c r="A56" s="23"/>
      <c r="B56" s="15"/>
      <c r="C56" s="11"/>
      <c r="D56" s="7" t="s">
        <v>31</v>
      </c>
      <c r="E56" s="42" t="s">
        <v>42</v>
      </c>
      <c r="F56" s="43">
        <v>30</v>
      </c>
      <c r="G56" s="43">
        <v>2.2799999999999998</v>
      </c>
      <c r="H56" s="43">
        <v>0.24</v>
      </c>
      <c r="I56" s="43">
        <v>14.76</v>
      </c>
      <c r="J56" s="43">
        <v>70.3</v>
      </c>
      <c r="K56" s="44" t="s">
        <v>43</v>
      </c>
      <c r="L56" s="43">
        <v>1.05</v>
      </c>
    </row>
    <row r="57" spans="1:12" ht="14.4" x14ac:dyDescent="0.3">
      <c r="A57" s="23"/>
      <c r="B57" s="15"/>
      <c r="C57" s="11"/>
      <c r="D57" s="7" t="s">
        <v>32</v>
      </c>
      <c r="E57" s="42" t="s">
        <v>49</v>
      </c>
      <c r="F57" s="43">
        <v>30</v>
      </c>
      <c r="G57" s="43">
        <v>1.98</v>
      </c>
      <c r="H57" s="43">
        <v>0.36</v>
      </c>
      <c r="I57" s="43">
        <v>10.199999999999999</v>
      </c>
      <c r="J57" s="43">
        <v>51.2</v>
      </c>
      <c r="K57" s="44" t="s">
        <v>43</v>
      </c>
      <c r="L57" s="43">
        <v>1.5</v>
      </c>
    </row>
    <row r="58" spans="1:12" ht="14.4" x14ac:dyDescent="0.3">
      <c r="A58" s="23"/>
      <c r="B58" s="15"/>
      <c r="C58" s="11"/>
      <c r="D58" s="6" t="s">
        <v>22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82</v>
      </c>
      <c r="F59" s="43">
        <v>180</v>
      </c>
      <c r="G59" s="43">
        <v>0.9</v>
      </c>
      <c r="H59" s="43">
        <v>0</v>
      </c>
      <c r="I59" s="43">
        <v>22.86</v>
      </c>
      <c r="J59" s="43">
        <v>95</v>
      </c>
      <c r="K59" s="44" t="s">
        <v>43</v>
      </c>
      <c r="L59" s="43">
        <v>14</v>
      </c>
    </row>
    <row r="60" spans="1:12" ht="14.4" x14ac:dyDescent="0.3">
      <c r="A60" s="23"/>
      <c r="B60" s="15"/>
      <c r="C60" s="11"/>
      <c r="D60" s="6" t="s">
        <v>61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>SUM(G52:G60)</f>
        <v>31.540000000000003</v>
      </c>
      <c r="H61" s="19">
        <f>SUM(H52:H60)</f>
        <v>34.04</v>
      </c>
      <c r="I61" s="19">
        <f>SUM(I52:I60)</f>
        <v>111.77</v>
      </c>
      <c r="J61" s="19">
        <f>SUM(J52:J60)</f>
        <v>878.90000000000009</v>
      </c>
      <c r="K61" s="25"/>
      <c r="L61" s="19">
        <f>SUM(L52:L60)</f>
        <v>51.37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1330</v>
      </c>
      <c r="G62" s="32">
        <f>G51+G61</f>
        <v>44.790000000000006</v>
      </c>
      <c r="H62" s="32">
        <f>H51+H61</f>
        <v>46.489999999999995</v>
      </c>
      <c r="I62" s="32">
        <f>I51+I61</f>
        <v>189.58</v>
      </c>
      <c r="J62" s="32">
        <f>J51+J61</f>
        <v>1355.2</v>
      </c>
      <c r="K62" s="32"/>
      <c r="L62" s="32">
        <f>L51+L61</f>
        <v>78.94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5</v>
      </c>
      <c r="H63" s="40">
        <v>5.88</v>
      </c>
      <c r="I63" s="40">
        <v>24</v>
      </c>
      <c r="J63" s="40">
        <v>168.9</v>
      </c>
      <c r="K63" s="41" t="s">
        <v>64</v>
      </c>
      <c r="L63" s="40">
        <v>8.66</v>
      </c>
    </row>
    <row r="64" spans="1:12" ht="14.4" x14ac:dyDescent="0.3">
      <c r="A64" s="23"/>
      <c r="B64" s="15"/>
      <c r="C64" s="11"/>
      <c r="D64" s="6"/>
      <c r="E64" s="42" t="s">
        <v>84</v>
      </c>
      <c r="F64" s="43">
        <v>20</v>
      </c>
      <c r="G64" s="43">
        <v>0.16</v>
      </c>
      <c r="H64" s="43">
        <v>14.5</v>
      </c>
      <c r="I64" s="43">
        <v>0.26</v>
      </c>
      <c r="J64" s="43">
        <v>132.19999999999999</v>
      </c>
      <c r="K64" s="44" t="s">
        <v>85</v>
      </c>
      <c r="L64" s="43">
        <v>12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0.17</v>
      </c>
      <c r="H65" s="43">
        <v>0.04</v>
      </c>
      <c r="I65" s="43">
        <v>5.78</v>
      </c>
      <c r="J65" s="43">
        <v>24.2</v>
      </c>
      <c r="K65" s="44" t="s">
        <v>41</v>
      </c>
      <c r="L65" s="43">
        <v>3.49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1.98</v>
      </c>
      <c r="H66" s="43">
        <v>0.36</v>
      </c>
      <c r="I66" s="43">
        <v>10.02</v>
      </c>
      <c r="J66" s="43">
        <v>51.2</v>
      </c>
      <c r="K66" s="44" t="s">
        <v>43</v>
      </c>
      <c r="L66" s="43">
        <v>1.5</v>
      </c>
    </row>
    <row r="67" spans="1:12" ht="14.4" x14ac:dyDescent="0.3">
      <c r="A67" s="23"/>
      <c r="B67" s="15"/>
      <c r="C67" s="11"/>
      <c r="D67" s="7" t="s">
        <v>24</v>
      </c>
      <c r="E67" s="42" t="s">
        <v>86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43</v>
      </c>
      <c r="L67" s="43">
        <v>11.32</v>
      </c>
    </row>
    <row r="68" spans="1:12" ht="14.4" x14ac:dyDescent="0.3">
      <c r="A68" s="23"/>
      <c r="B68" s="15"/>
      <c r="C68" s="11"/>
      <c r="D68" s="6" t="s">
        <v>23</v>
      </c>
      <c r="E68" s="42" t="s">
        <v>42</v>
      </c>
      <c r="F68" s="43">
        <v>30</v>
      </c>
      <c r="G68" s="43">
        <v>2.2799999999999998</v>
      </c>
      <c r="H68" s="43">
        <v>0.24</v>
      </c>
      <c r="I68" s="43">
        <v>14.76</v>
      </c>
      <c r="J68" s="43">
        <v>70.3</v>
      </c>
      <c r="K68" s="44" t="s">
        <v>43</v>
      </c>
      <c r="L68" s="43">
        <v>1.05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2">SUM(G63:G69)</f>
        <v>10.49</v>
      </c>
      <c r="H70" s="19">
        <f t="shared" ref="H70" si="23">SUM(H63:H69)</f>
        <v>21.219999999999995</v>
      </c>
      <c r="I70" s="19">
        <f t="shared" ref="I70" si="24">SUM(I63:I69)</f>
        <v>62.92</v>
      </c>
      <c r="J70" s="19">
        <f t="shared" ref="J70:L70" si="25">SUM(J63:J69)</f>
        <v>484.6</v>
      </c>
      <c r="K70" s="25"/>
      <c r="L70" s="19">
        <f t="shared" si="25"/>
        <v>38.019999999999996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1.5</v>
      </c>
      <c r="H71" s="43">
        <v>6.09</v>
      </c>
      <c r="I71" s="43">
        <v>6.21</v>
      </c>
      <c r="J71" s="43">
        <v>85.5</v>
      </c>
      <c r="K71" s="44" t="s">
        <v>66</v>
      </c>
      <c r="L71" s="43">
        <v>5.86</v>
      </c>
    </row>
    <row r="72" spans="1:12" ht="14.4" x14ac:dyDescent="0.3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5.14</v>
      </c>
      <c r="H72" s="43">
        <v>5.78</v>
      </c>
      <c r="I72" s="43">
        <v>10.78</v>
      </c>
      <c r="J72" s="43">
        <v>115.6</v>
      </c>
      <c r="K72" s="44" t="s">
        <v>76</v>
      </c>
      <c r="L72" s="43">
        <v>6.65</v>
      </c>
    </row>
    <row r="73" spans="1:12" ht="14.4" x14ac:dyDescent="0.3">
      <c r="A73" s="23"/>
      <c r="B73" s="15"/>
      <c r="C73" s="11"/>
      <c r="D73" s="7" t="s">
        <v>28</v>
      </c>
      <c r="E73" s="42" t="s">
        <v>45</v>
      </c>
      <c r="F73" s="43">
        <v>90</v>
      </c>
      <c r="G73" s="43">
        <v>11.65</v>
      </c>
      <c r="H73" s="43">
        <v>9.1999999999999993</v>
      </c>
      <c r="I73" s="43">
        <v>7.02</v>
      </c>
      <c r="J73" s="43">
        <v>157.4</v>
      </c>
      <c r="K73" s="44" t="s">
        <v>67</v>
      </c>
      <c r="L73" s="43">
        <v>11.16</v>
      </c>
    </row>
    <row r="74" spans="1:12" ht="14.4" x14ac:dyDescent="0.3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8.2200000000000006</v>
      </c>
      <c r="H74" s="43">
        <v>6.34</v>
      </c>
      <c r="I74" s="43">
        <v>35.93</v>
      </c>
      <c r="J74" s="43">
        <v>233.7</v>
      </c>
      <c r="K74" s="44" t="s">
        <v>89</v>
      </c>
      <c r="L74" s="43">
        <v>9.15</v>
      </c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</v>
      </c>
      <c r="K76" s="44" t="s">
        <v>43</v>
      </c>
      <c r="L76" s="43">
        <v>1.05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51.2</v>
      </c>
      <c r="K77" s="44" t="s">
        <v>43</v>
      </c>
      <c r="L77" s="43">
        <v>1.5</v>
      </c>
    </row>
    <row r="78" spans="1:12" ht="14.4" x14ac:dyDescent="0.3">
      <c r="A78" s="23"/>
      <c r="B78" s="15"/>
      <c r="C78" s="11"/>
      <c r="D78" s="6" t="s">
        <v>22</v>
      </c>
      <c r="E78" s="42" t="s">
        <v>68</v>
      </c>
      <c r="F78" s="43">
        <v>180</v>
      </c>
      <c r="G78" s="43">
        <v>0.34</v>
      </c>
      <c r="H78" s="43">
        <v>0</v>
      </c>
      <c r="I78" s="43">
        <v>17.829999999999998</v>
      </c>
      <c r="J78" s="43">
        <v>72.7</v>
      </c>
      <c r="K78" s="44" t="s">
        <v>90</v>
      </c>
      <c r="L78" s="43">
        <v>5.55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26">SUM(G71:G79)</f>
        <v>31.11</v>
      </c>
      <c r="H80" s="19">
        <f t="shared" ref="H80" si="27">SUM(H71:H79)</f>
        <v>28.009999999999998</v>
      </c>
      <c r="I80" s="19">
        <f t="shared" ref="I80" si="28">SUM(I71:I79)</f>
        <v>102.73</v>
      </c>
      <c r="J80" s="19">
        <f t="shared" ref="J80:L80" si="29">SUM(J71:J79)</f>
        <v>786.40000000000009</v>
      </c>
      <c r="K80" s="25"/>
      <c r="L80" s="19">
        <f t="shared" si="29"/>
        <v>40.919999999999995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0">G70+G80</f>
        <v>41.6</v>
      </c>
      <c r="H81" s="32">
        <f t="shared" ref="H81" si="31">H70+H80</f>
        <v>49.22999999999999</v>
      </c>
      <c r="I81" s="32">
        <f t="shared" ref="I81" si="32">I70+I80</f>
        <v>165.65</v>
      </c>
      <c r="J81" s="32">
        <f t="shared" ref="J81:L81" si="33">J70+J80</f>
        <v>1271</v>
      </c>
      <c r="K81" s="32"/>
      <c r="L81" s="32">
        <f t="shared" si="33"/>
        <v>78.94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5.89</v>
      </c>
      <c r="H82" s="40">
        <v>5.81</v>
      </c>
      <c r="I82" s="40">
        <v>32.99</v>
      </c>
      <c r="J82" s="40">
        <v>207.9</v>
      </c>
      <c r="K82" s="41" t="s">
        <v>70</v>
      </c>
      <c r="L82" s="40">
        <v>6.65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93</v>
      </c>
      <c r="F84" s="43">
        <v>180</v>
      </c>
      <c r="G84" s="43">
        <v>4.22</v>
      </c>
      <c r="H84" s="43">
        <v>3.16</v>
      </c>
      <c r="I84" s="43">
        <v>11.25</v>
      </c>
      <c r="J84" s="43">
        <v>90.4</v>
      </c>
      <c r="K84" s="44" t="s">
        <v>94</v>
      </c>
      <c r="L84" s="43">
        <v>6.1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</v>
      </c>
      <c r="K85" s="44" t="s">
        <v>43</v>
      </c>
      <c r="L85" s="43">
        <v>1.05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1.98</v>
      </c>
      <c r="H87" s="43">
        <v>0.36</v>
      </c>
      <c r="I87" s="43">
        <v>10.02</v>
      </c>
      <c r="J87" s="43">
        <v>51.2</v>
      </c>
      <c r="K87" s="44" t="s">
        <v>43</v>
      </c>
      <c r="L87" s="43">
        <v>1.5</v>
      </c>
    </row>
    <row r="88" spans="1:12" ht="14.4" x14ac:dyDescent="0.3">
      <c r="A88" s="23"/>
      <c r="B88" s="15"/>
      <c r="C88" s="11"/>
      <c r="D88" s="6"/>
      <c r="E88" s="42" t="s">
        <v>91</v>
      </c>
      <c r="F88" s="43">
        <v>100</v>
      </c>
      <c r="G88" s="43">
        <v>8.4600000000000009</v>
      </c>
      <c r="H88" s="43">
        <v>11.99</v>
      </c>
      <c r="I88" s="43">
        <v>2.16</v>
      </c>
      <c r="J88" s="43">
        <v>150.30000000000001</v>
      </c>
      <c r="K88" s="44" t="s">
        <v>92</v>
      </c>
      <c r="L88" s="43">
        <v>6.23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4">SUM(G82:G88)</f>
        <v>22.83</v>
      </c>
      <c r="H89" s="19">
        <f t="shared" ref="H89" si="35">SUM(H82:H88)</f>
        <v>21.56</v>
      </c>
      <c r="I89" s="19">
        <f t="shared" ref="I89" si="36">SUM(I82:I88)</f>
        <v>71.179999999999993</v>
      </c>
      <c r="J89" s="19">
        <f t="shared" ref="J89:L89" si="37">SUM(J82:J88)</f>
        <v>570.1</v>
      </c>
      <c r="K89" s="25"/>
      <c r="L89" s="19">
        <f t="shared" si="37"/>
        <v>21.53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5.89</v>
      </c>
      <c r="H91" s="43">
        <v>7.09</v>
      </c>
      <c r="I91" s="43">
        <v>12.68</v>
      </c>
      <c r="J91" s="43">
        <v>137.9</v>
      </c>
      <c r="K91" s="44" t="s">
        <v>73</v>
      </c>
      <c r="L91" s="43">
        <v>7.12</v>
      </c>
    </row>
    <row r="92" spans="1:12" ht="14.4" x14ac:dyDescent="0.3">
      <c r="A92" s="23"/>
      <c r="B92" s="15"/>
      <c r="C92" s="11"/>
      <c r="D92" s="7" t="s">
        <v>28</v>
      </c>
      <c r="E92" s="53" t="s">
        <v>110</v>
      </c>
      <c r="F92" s="54">
        <v>90</v>
      </c>
      <c r="G92" s="54">
        <v>11.06</v>
      </c>
      <c r="H92" s="54">
        <v>8.99</v>
      </c>
      <c r="I92" s="54">
        <v>6.48</v>
      </c>
      <c r="J92" s="54">
        <v>151.1</v>
      </c>
      <c r="K92" s="55" t="s">
        <v>46</v>
      </c>
      <c r="L92" s="54">
        <v>17.28</v>
      </c>
    </row>
    <row r="93" spans="1:12" ht="14.4" x14ac:dyDescent="0.3">
      <c r="A93" s="23"/>
      <c r="B93" s="15"/>
      <c r="C93" s="11"/>
      <c r="D93" s="7" t="s">
        <v>29</v>
      </c>
      <c r="E93" s="51" t="s">
        <v>47</v>
      </c>
      <c r="F93" s="43">
        <v>160</v>
      </c>
      <c r="G93" s="43">
        <v>3.75</v>
      </c>
      <c r="H93" s="43">
        <v>5.42</v>
      </c>
      <c r="I93" s="43">
        <v>36.590000000000003</v>
      </c>
      <c r="J93" s="43">
        <v>210.2</v>
      </c>
      <c r="K93" s="52" t="s">
        <v>48</v>
      </c>
      <c r="L93" s="43">
        <v>8.16</v>
      </c>
    </row>
    <row r="94" spans="1:12" ht="14.4" x14ac:dyDescent="0.3">
      <c r="A94" s="23"/>
      <c r="B94" s="15"/>
      <c r="C94" s="11"/>
      <c r="D94" s="7" t="s">
        <v>30</v>
      </c>
      <c r="E94" s="51" t="s">
        <v>109</v>
      </c>
      <c r="F94" s="43">
        <v>95</v>
      </c>
      <c r="G94" s="43">
        <v>3.23</v>
      </c>
      <c r="H94" s="43">
        <v>2.38</v>
      </c>
      <c r="I94" s="43">
        <v>5.22</v>
      </c>
      <c r="J94" s="43">
        <v>55.2</v>
      </c>
      <c r="K94" s="44" t="s">
        <v>43</v>
      </c>
      <c r="L94" s="43">
        <v>1.76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</v>
      </c>
      <c r="K95" s="44" t="s">
        <v>43</v>
      </c>
      <c r="L95" s="43">
        <v>1.05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51.2</v>
      </c>
      <c r="K96" s="44" t="s">
        <v>43</v>
      </c>
      <c r="L96" s="43">
        <v>1.5</v>
      </c>
    </row>
    <row r="97" spans="1:12" ht="14.4" x14ac:dyDescent="0.3">
      <c r="A97" s="23"/>
      <c r="B97" s="15"/>
      <c r="C97" s="11"/>
      <c r="D97" s="6" t="s">
        <v>24</v>
      </c>
      <c r="E97" s="42" t="s">
        <v>77</v>
      </c>
      <c r="F97" s="43">
        <v>100</v>
      </c>
      <c r="G97" s="43">
        <v>0.8</v>
      </c>
      <c r="H97" s="43">
        <v>0.2</v>
      </c>
      <c r="I97" s="43">
        <v>7.5</v>
      </c>
      <c r="J97" s="43">
        <v>35</v>
      </c>
      <c r="K97" s="44" t="s">
        <v>43</v>
      </c>
      <c r="L97" s="43">
        <v>20.54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38">SUM(G90:G98)</f>
        <v>28.990000000000002</v>
      </c>
      <c r="H99" s="19">
        <f t="shared" ref="H99" si="39">SUM(H90:H98)</f>
        <v>24.679999999999996</v>
      </c>
      <c r="I99" s="19">
        <f t="shared" ref="I99" si="40">SUM(I90:I98)</f>
        <v>93.43</v>
      </c>
      <c r="J99" s="19">
        <f t="shared" ref="J99:L99" si="41">SUM(J90:J98)</f>
        <v>710.9</v>
      </c>
      <c r="K99" s="25"/>
      <c r="L99" s="19">
        <f t="shared" si="41"/>
        <v>57.41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1295</v>
      </c>
      <c r="G100" s="32">
        <f t="shared" ref="G100" si="42">G89+G99</f>
        <v>51.82</v>
      </c>
      <c r="H100" s="32">
        <f t="shared" ref="H100" si="43">H89+H99</f>
        <v>46.239999999999995</v>
      </c>
      <c r="I100" s="32">
        <f t="shared" ref="I100" si="44">I89+I99</f>
        <v>164.61</v>
      </c>
      <c r="J100" s="32">
        <f t="shared" ref="J100:L100" si="45">J89+J99</f>
        <v>1281</v>
      </c>
      <c r="K100" s="32"/>
      <c r="L100" s="32">
        <f t="shared" si="45"/>
        <v>78.94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200</v>
      </c>
      <c r="G101" s="40">
        <v>8.39</v>
      </c>
      <c r="H101" s="40">
        <v>10.78</v>
      </c>
      <c r="I101" s="40">
        <v>38.340000000000003</v>
      </c>
      <c r="J101" s="40">
        <v>283.89999999999998</v>
      </c>
      <c r="K101" s="41" t="s">
        <v>95</v>
      </c>
      <c r="L101" s="40">
        <v>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98</v>
      </c>
      <c r="F103" s="43">
        <v>180</v>
      </c>
      <c r="G103" s="43">
        <v>4.22</v>
      </c>
      <c r="H103" s="43">
        <v>3.16</v>
      </c>
      <c r="I103" s="43">
        <v>11.25</v>
      </c>
      <c r="J103" s="43">
        <v>90.4</v>
      </c>
      <c r="K103" s="44" t="s">
        <v>94</v>
      </c>
      <c r="L103" s="43">
        <v>6.1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35</v>
      </c>
      <c r="G104" s="43">
        <v>2.66</v>
      </c>
      <c r="H104" s="43">
        <v>0.28000000000000003</v>
      </c>
      <c r="I104" s="43">
        <v>17.22</v>
      </c>
      <c r="J104" s="43">
        <v>82</v>
      </c>
      <c r="K104" s="44" t="s">
        <v>43</v>
      </c>
      <c r="L104" s="43">
        <v>1.05</v>
      </c>
    </row>
    <row r="105" spans="1:12" ht="14.4" x14ac:dyDescent="0.3">
      <c r="A105" s="23"/>
      <c r="B105" s="15"/>
      <c r="C105" s="11"/>
      <c r="D105" s="7" t="s">
        <v>24</v>
      </c>
      <c r="E105" s="42" t="s">
        <v>77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43</v>
      </c>
      <c r="L105" s="43">
        <v>20.2</v>
      </c>
    </row>
    <row r="106" spans="1:12" ht="14.4" x14ac:dyDescent="0.3">
      <c r="A106" s="23"/>
      <c r="B106" s="15"/>
      <c r="C106" s="11"/>
      <c r="D106" s="6" t="s">
        <v>23</v>
      </c>
      <c r="E106" s="42" t="s">
        <v>49</v>
      </c>
      <c r="F106" s="43">
        <v>30</v>
      </c>
      <c r="G106" s="43">
        <v>1.98</v>
      </c>
      <c r="H106" s="43">
        <v>0.36</v>
      </c>
      <c r="I106" s="43">
        <v>10.02</v>
      </c>
      <c r="J106" s="43">
        <v>51.2</v>
      </c>
      <c r="K106" s="44" t="s">
        <v>43</v>
      </c>
      <c r="L106" s="43">
        <v>1.5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46">SUM(G101:G107)</f>
        <v>18.05</v>
      </c>
      <c r="H108" s="19">
        <f t="shared" si="46"/>
        <v>14.779999999999998</v>
      </c>
      <c r="I108" s="19">
        <f t="shared" si="46"/>
        <v>84.33</v>
      </c>
      <c r="J108" s="19">
        <f t="shared" si="46"/>
        <v>542.5</v>
      </c>
      <c r="K108" s="25"/>
      <c r="L108" s="19">
        <f t="shared" ref="L108" si="47">SUM(L101:L107)</f>
        <v>35.85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0.89</v>
      </c>
      <c r="H109" s="43">
        <v>0.14000000000000001</v>
      </c>
      <c r="I109" s="43">
        <v>12.65</v>
      </c>
      <c r="J109" s="43">
        <v>55.5</v>
      </c>
      <c r="K109" s="44" t="s">
        <v>44</v>
      </c>
      <c r="L109" s="43">
        <v>4.0999999999999996</v>
      </c>
    </row>
    <row r="110" spans="1:12" ht="14.4" x14ac:dyDescent="0.3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6.7</v>
      </c>
      <c r="H110" s="43">
        <v>4.58</v>
      </c>
      <c r="I110" s="43">
        <v>16.28</v>
      </c>
      <c r="J110" s="43">
        <v>133</v>
      </c>
      <c r="K110" s="44" t="s">
        <v>97</v>
      </c>
      <c r="L110" s="43">
        <v>7.5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11.65</v>
      </c>
      <c r="H111" s="43">
        <v>9.1999999999999993</v>
      </c>
      <c r="I111" s="43">
        <v>7.02</v>
      </c>
      <c r="J111" s="43">
        <v>157.4</v>
      </c>
      <c r="K111" s="44" t="s">
        <v>46</v>
      </c>
      <c r="L111" s="43">
        <v>13.48</v>
      </c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3.52</v>
      </c>
      <c r="H112" s="43">
        <v>5.09</v>
      </c>
      <c r="I112" s="43">
        <v>34.31</v>
      </c>
      <c r="J112" s="43">
        <v>197.1</v>
      </c>
      <c r="K112" s="44" t="s">
        <v>48</v>
      </c>
      <c r="L112" s="43">
        <v>8.16</v>
      </c>
    </row>
    <row r="113" spans="1:12" ht="14.4" x14ac:dyDescent="0.3">
      <c r="A113" s="23"/>
      <c r="B113" s="15"/>
      <c r="C113" s="11"/>
      <c r="D113" s="7" t="s">
        <v>30</v>
      </c>
      <c r="E113" s="42" t="s">
        <v>74</v>
      </c>
      <c r="F113" s="43">
        <v>150</v>
      </c>
      <c r="G113" s="43">
        <v>4.05</v>
      </c>
      <c r="H113" s="43">
        <v>3.75</v>
      </c>
      <c r="I113" s="43">
        <v>16.2</v>
      </c>
      <c r="J113" s="43">
        <v>114.8</v>
      </c>
      <c r="K113" s="44" t="s">
        <v>43</v>
      </c>
      <c r="L113" s="43">
        <v>7.3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</v>
      </c>
      <c r="K114" s="44" t="s">
        <v>43</v>
      </c>
      <c r="L114" s="43">
        <v>1.05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51.2</v>
      </c>
      <c r="K115" s="44" t="s">
        <v>43</v>
      </c>
      <c r="L115" s="43">
        <v>1.5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48">SUM(G109:G117)</f>
        <v>31.070000000000004</v>
      </c>
      <c r="H118" s="19">
        <f t="shared" si="48"/>
        <v>23.359999999999996</v>
      </c>
      <c r="I118" s="19">
        <f t="shared" si="48"/>
        <v>111.42000000000002</v>
      </c>
      <c r="J118" s="19">
        <f t="shared" si="48"/>
        <v>779.3</v>
      </c>
      <c r="K118" s="25"/>
      <c r="L118" s="19">
        <f t="shared" ref="L118" si="49">SUM(L109:L117)</f>
        <v>43.089999999999989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1255</v>
      </c>
      <c r="G119" s="32">
        <f t="shared" ref="G119" si="50">G108+G118</f>
        <v>49.120000000000005</v>
      </c>
      <c r="H119" s="32">
        <f t="shared" ref="H119" si="51">H108+H118</f>
        <v>38.139999999999993</v>
      </c>
      <c r="I119" s="32">
        <f t="shared" ref="I119" si="52">I108+I118</f>
        <v>195.75</v>
      </c>
      <c r="J119" s="32">
        <f t="shared" ref="J119:L119" si="53">J108+J118</f>
        <v>1321.8</v>
      </c>
      <c r="K119" s="32"/>
      <c r="L119" s="32">
        <f t="shared" si="53"/>
        <v>78.94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200</v>
      </c>
      <c r="G120" s="40">
        <v>8.32</v>
      </c>
      <c r="H120" s="40">
        <v>10.119999999999999</v>
      </c>
      <c r="I120" s="40">
        <v>37.64</v>
      </c>
      <c r="J120" s="40">
        <v>274.89999999999998</v>
      </c>
      <c r="K120" s="41" t="s">
        <v>100</v>
      </c>
      <c r="L120" s="40">
        <v>7.05</v>
      </c>
    </row>
    <row r="121" spans="1:12" ht="14.4" x14ac:dyDescent="0.3">
      <c r="A121" s="14"/>
      <c r="B121" s="15"/>
      <c r="C121" s="11"/>
      <c r="D121" s="6" t="s">
        <v>26</v>
      </c>
      <c r="E121" s="42" t="s">
        <v>71</v>
      </c>
      <c r="F121" s="43">
        <v>60</v>
      </c>
      <c r="G121" s="43">
        <v>0.66</v>
      </c>
      <c r="H121" s="43">
        <v>0.12</v>
      </c>
      <c r="I121" s="43">
        <v>2.2799999999999998</v>
      </c>
      <c r="J121" s="43">
        <v>12.8</v>
      </c>
      <c r="K121" s="44" t="s">
        <v>79</v>
      </c>
      <c r="L121" s="43">
        <v>9.1999999999999993</v>
      </c>
    </row>
    <row r="122" spans="1:12" ht="14.4" x14ac:dyDescent="0.3">
      <c r="A122" s="14"/>
      <c r="B122" s="15"/>
      <c r="C122" s="11"/>
      <c r="D122" s="7" t="s">
        <v>22</v>
      </c>
      <c r="E122" s="42" t="s">
        <v>112</v>
      </c>
      <c r="F122" s="43">
        <v>200</v>
      </c>
      <c r="G122" s="43">
        <v>3.87</v>
      </c>
      <c r="H122" s="43">
        <v>2.86</v>
      </c>
      <c r="I122" s="43">
        <v>11.19</v>
      </c>
      <c r="J122" s="43">
        <v>86</v>
      </c>
      <c r="K122" s="44" t="s">
        <v>113</v>
      </c>
      <c r="L122" s="43">
        <v>5.49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</v>
      </c>
      <c r="K123" s="44" t="s">
        <v>43</v>
      </c>
      <c r="L123" s="43">
        <v>1.05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51</v>
      </c>
      <c r="E125" s="42" t="s">
        <v>49</v>
      </c>
      <c r="F125" s="43">
        <v>30</v>
      </c>
      <c r="G125" s="43">
        <v>1.98</v>
      </c>
      <c r="H125" s="43">
        <v>0.36</v>
      </c>
      <c r="I125" s="43">
        <v>10.02</v>
      </c>
      <c r="J125" s="43">
        <v>51.2</v>
      </c>
      <c r="K125" s="44" t="s">
        <v>43</v>
      </c>
      <c r="L125" s="43">
        <v>1.5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4">SUM(G120:G126)</f>
        <v>17.11</v>
      </c>
      <c r="H127" s="19">
        <f t="shared" si="54"/>
        <v>13.699999999999998</v>
      </c>
      <c r="I127" s="19">
        <f t="shared" si="54"/>
        <v>75.89</v>
      </c>
      <c r="J127" s="19">
        <f t="shared" si="54"/>
        <v>495.2</v>
      </c>
      <c r="K127" s="25"/>
      <c r="L127" s="19">
        <f t="shared" ref="L127" si="55">SUM(L120:L126)</f>
        <v>24.290000000000003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1.05</v>
      </c>
      <c r="H128" s="43">
        <v>3.25</v>
      </c>
      <c r="I128" s="43">
        <v>9.9700000000000006</v>
      </c>
      <c r="J128" s="43">
        <v>73.400000000000006</v>
      </c>
      <c r="K128" s="44" t="s">
        <v>102</v>
      </c>
      <c r="L128" s="43">
        <v>9</v>
      </c>
    </row>
    <row r="129" spans="1:12" ht="14.4" x14ac:dyDescent="0.3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6.77</v>
      </c>
      <c r="H129" s="43">
        <v>4.58</v>
      </c>
      <c r="I129" s="43">
        <v>14.4</v>
      </c>
      <c r="J129" s="43">
        <v>125.8</v>
      </c>
      <c r="K129" s="44" t="s">
        <v>103</v>
      </c>
      <c r="L129" s="43">
        <v>6.95</v>
      </c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28.93</v>
      </c>
      <c r="H130" s="43">
        <v>2.19</v>
      </c>
      <c r="I130" s="43">
        <v>0.99</v>
      </c>
      <c r="J130" s="43">
        <v>139.30000000000001</v>
      </c>
      <c r="K130" s="44" t="s">
        <v>81</v>
      </c>
      <c r="L130" s="43">
        <v>11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3.07</v>
      </c>
      <c r="H131" s="43">
        <v>5.31</v>
      </c>
      <c r="I131" s="43">
        <v>19.82</v>
      </c>
      <c r="J131" s="43">
        <v>139.4</v>
      </c>
      <c r="K131" s="44" t="s">
        <v>53</v>
      </c>
      <c r="L131" s="43">
        <v>10.15</v>
      </c>
    </row>
    <row r="132" spans="1:12" ht="14.4" x14ac:dyDescent="0.3">
      <c r="A132" s="14"/>
      <c r="B132" s="15"/>
      <c r="C132" s="11"/>
      <c r="D132" s="7" t="s">
        <v>30</v>
      </c>
      <c r="E132" s="42" t="s">
        <v>104</v>
      </c>
      <c r="F132" s="43">
        <v>180</v>
      </c>
      <c r="G132" s="43">
        <v>0.54</v>
      </c>
      <c r="H132" s="43">
        <v>0</v>
      </c>
      <c r="I132" s="43">
        <v>29.7</v>
      </c>
      <c r="J132" s="43">
        <v>121</v>
      </c>
      <c r="K132" s="44" t="s">
        <v>43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</v>
      </c>
      <c r="K133" s="44" t="s">
        <v>43</v>
      </c>
      <c r="L133" s="43">
        <v>1.05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51.2</v>
      </c>
      <c r="K134" s="44" t="s">
        <v>43</v>
      </c>
      <c r="L134" s="43">
        <v>1.5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6">SUM(G128:G136)</f>
        <v>44.62</v>
      </c>
      <c r="H137" s="19">
        <f t="shared" si="56"/>
        <v>15.929999999999998</v>
      </c>
      <c r="I137" s="19">
        <f t="shared" si="56"/>
        <v>99.84</v>
      </c>
      <c r="J137" s="19">
        <f t="shared" si="56"/>
        <v>720.4</v>
      </c>
      <c r="K137" s="25"/>
      <c r="L137" s="19">
        <f t="shared" ref="L137" si="57">SUM(L128:L136)</f>
        <v>54.65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1260</v>
      </c>
      <c r="G138" s="32">
        <f t="shared" ref="G138" si="58">G127+G137</f>
        <v>61.73</v>
      </c>
      <c r="H138" s="32">
        <f t="shared" ref="H138" si="59">H127+H137</f>
        <v>29.629999999999995</v>
      </c>
      <c r="I138" s="32">
        <f t="shared" ref="I138" si="60">I127+I137</f>
        <v>175.73000000000002</v>
      </c>
      <c r="J138" s="32">
        <f t="shared" ref="J138:L138" si="61">J127+J137</f>
        <v>1215.5999999999999</v>
      </c>
      <c r="K138" s="32"/>
      <c r="L138" s="32">
        <f t="shared" si="61"/>
        <v>78.94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200</v>
      </c>
      <c r="G139" s="40">
        <v>8.17</v>
      </c>
      <c r="H139" s="40">
        <v>11.2</v>
      </c>
      <c r="I139" s="40">
        <v>32.380000000000003</v>
      </c>
      <c r="J139" s="40">
        <v>263</v>
      </c>
      <c r="K139" s="41" t="s">
        <v>55</v>
      </c>
      <c r="L139" s="40">
        <v>7.3</v>
      </c>
    </row>
    <row r="140" spans="1:12" ht="14.4" x14ac:dyDescent="0.3">
      <c r="A140" s="23"/>
      <c r="B140" s="15"/>
      <c r="C140" s="11"/>
      <c r="D140" s="6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83</v>
      </c>
      <c r="F141" s="43">
        <v>180</v>
      </c>
      <c r="G141" s="43">
        <v>0.22</v>
      </c>
      <c r="H141" s="43">
        <v>0.05</v>
      </c>
      <c r="I141" s="43">
        <v>5.95</v>
      </c>
      <c r="J141" s="43">
        <v>25.2</v>
      </c>
      <c r="K141" s="44" t="s">
        <v>60</v>
      </c>
      <c r="L141" s="43">
        <v>3.47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1.98</v>
      </c>
      <c r="H142" s="43">
        <v>0.36</v>
      </c>
      <c r="I142" s="43">
        <v>10.02</v>
      </c>
      <c r="J142" s="43">
        <v>51.2</v>
      </c>
      <c r="K142" s="44" t="s">
        <v>43</v>
      </c>
      <c r="L142" s="43">
        <v>1.5</v>
      </c>
    </row>
    <row r="143" spans="1:12" ht="14.4" x14ac:dyDescent="0.3">
      <c r="A143" s="23"/>
      <c r="B143" s="15"/>
      <c r="C143" s="11"/>
      <c r="D143" s="7" t="s">
        <v>24</v>
      </c>
      <c r="E143" s="42" t="s">
        <v>62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75</v>
      </c>
      <c r="L143" s="43">
        <v>14.25</v>
      </c>
    </row>
    <row r="144" spans="1:12" ht="14.4" x14ac:dyDescent="0.3">
      <c r="A144" s="23"/>
      <c r="B144" s="15"/>
      <c r="C144" s="11"/>
      <c r="D144" s="6" t="s">
        <v>23</v>
      </c>
      <c r="E144" s="42" t="s">
        <v>42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70.3</v>
      </c>
      <c r="K144" s="44" t="s">
        <v>43</v>
      </c>
      <c r="L144" s="43">
        <v>1.05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2">SUM(G139:G145)</f>
        <v>13.25</v>
      </c>
      <c r="H146" s="19">
        <f t="shared" si="62"/>
        <v>12.45</v>
      </c>
      <c r="I146" s="19">
        <f t="shared" si="62"/>
        <v>77.810000000000016</v>
      </c>
      <c r="J146" s="19">
        <f t="shared" si="62"/>
        <v>476.3</v>
      </c>
      <c r="K146" s="25"/>
      <c r="L146" s="19">
        <f t="shared" ref="L146" si="63">SUM(L139:L145)</f>
        <v>27.57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0.52</v>
      </c>
      <c r="H147" s="43">
        <v>6.09</v>
      </c>
      <c r="I147" s="43">
        <v>4.0599999999999996</v>
      </c>
      <c r="J147" s="43">
        <v>73.2</v>
      </c>
      <c r="K147" s="44" t="s">
        <v>107</v>
      </c>
      <c r="L147" s="43">
        <v>5.74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5.17</v>
      </c>
      <c r="H148" s="43">
        <v>2.77</v>
      </c>
      <c r="I148" s="43">
        <v>18.5</v>
      </c>
      <c r="J148" s="43">
        <v>119.6</v>
      </c>
      <c r="K148" s="44" t="s">
        <v>57</v>
      </c>
      <c r="L148" s="43">
        <v>6.65</v>
      </c>
    </row>
    <row r="149" spans="1:12" ht="14.4" x14ac:dyDescent="0.3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17.09</v>
      </c>
      <c r="H149" s="43">
        <v>19.760000000000002</v>
      </c>
      <c r="I149" s="43">
        <v>4.95</v>
      </c>
      <c r="J149" s="43">
        <v>266.10000000000002</v>
      </c>
      <c r="K149" s="44" t="s">
        <v>106</v>
      </c>
      <c r="L149" s="43">
        <v>11.6</v>
      </c>
    </row>
    <row r="150" spans="1:12" ht="14.4" x14ac:dyDescent="0.3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3.6</v>
      </c>
      <c r="H150" s="43">
        <v>4.82</v>
      </c>
      <c r="I150" s="43">
        <v>36.44</v>
      </c>
      <c r="J150" s="43">
        <v>203.5</v>
      </c>
      <c r="K150" s="44" t="s">
        <v>59</v>
      </c>
      <c r="L150" s="43">
        <v>10.83</v>
      </c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180</v>
      </c>
      <c r="G151" s="43">
        <v>0.9</v>
      </c>
      <c r="H151" s="43">
        <v>0</v>
      </c>
      <c r="I151" s="43">
        <v>22.86</v>
      </c>
      <c r="J151" s="43">
        <v>95</v>
      </c>
      <c r="K151" s="44" t="s">
        <v>43</v>
      </c>
      <c r="L151" s="43">
        <v>14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</v>
      </c>
      <c r="K152" s="44" t="s">
        <v>43</v>
      </c>
      <c r="L152" s="43">
        <v>1.05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51.2</v>
      </c>
      <c r="K153" s="44" t="s">
        <v>43</v>
      </c>
      <c r="L153" s="43">
        <v>1.5</v>
      </c>
    </row>
    <row r="154" spans="1:12" ht="14.4" x14ac:dyDescent="0.3">
      <c r="A154" s="23"/>
      <c r="B154" s="15"/>
      <c r="C154" s="11"/>
      <c r="D154" s="6" t="s">
        <v>22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 t="s">
        <v>61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SUM(F147:F156)</f>
        <v>740</v>
      </c>
      <c r="G157" s="19">
        <f t="shared" ref="G157:J157" si="64">SUM(G147:G156)</f>
        <v>31.540000000000003</v>
      </c>
      <c r="H157" s="19">
        <f t="shared" si="64"/>
        <v>34.04</v>
      </c>
      <c r="I157" s="19">
        <f t="shared" si="64"/>
        <v>111.77000000000001</v>
      </c>
      <c r="J157" s="19">
        <f t="shared" si="64"/>
        <v>878.90000000000009</v>
      </c>
      <c r="K157" s="25"/>
      <c r="L157" s="19">
        <f t="shared" ref="L157" si="65">SUM(L147:L156)</f>
        <v>51.37</v>
      </c>
    </row>
    <row r="158" spans="1:12" ht="15" thickBot="1" x14ac:dyDescent="0.3">
      <c r="A158" s="29">
        <f>A139</f>
        <v>2</v>
      </c>
      <c r="B158" s="30">
        <f>B139</f>
        <v>3</v>
      </c>
      <c r="C158" s="60" t="s">
        <v>4</v>
      </c>
      <c r="D158" s="61"/>
      <c r="E158" s="31"/>
      <c r="F158" s="32">
        <f>F146+F157</f>
        <v>1330</v>
      </c>
      <c r="G158" s="32">
        <f t="shared" ref="G158" si="66">G146+G157</f>
        <v>44.790000000000006</v>
      </c>
      <c r="H158" s="32">
        <f t="shared" ref="H158" si="67">H146+H157</f>
        <v>46.489999999999995</v>
      </c>
      <c r="I158" s="32">
        <f t="shared" ref="I158" si="68">I146+I157</f>
        <v>189.58000000000004</v>
      </c>
      <c r="J158" s="32">
        <f t="shared" ref="J158:L158" si="69">J146+J157</f>
        <v>1355.2</v>
      </c>
      <c r="K158" s="32"/>
      <c r="L158" s="32">
        <f t="shared" si="69"/>
        <v>78.94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63</v>
      </c>
      <c r="F159" s="40">
        <v>200</v>
      </c>
      <c r="G159" s="40">
        <v>5</v>
      </c>
      <c r="H159" s="40">
        <v>5.88</v>
      </c>
      <c r="I159" s="40">
        <v>24</v>
      </c>
      <c r="J159" s="40">
        <v>168.9</v>
      </c>
      <c r="K159" s="41" t="s">
        <v>64</v>
      </c>
      <c r="L159" s="40">
        <v>8.66</v>
      </c>
    </row>
    <row r="160" spans="1:12" ht="14.4" x14ac:dyDescent="0.3">
      <c r="A160" s="23"/>
      <c r="B160" s="15"/>
      <c r="C160" s="11"/>
      <c r="D160" s="6"/>
      <c r="E160" s="42" t="s">
        <v>84</v>
      </c>
      <c r="F160" s="43">
        <v>20</v>
      </c>
      <c r="G160" s="43">
        <v>0.16</v>
      </c>
      <c r="H160" s="43">
        <v>14.5</v>
      </c>
      <c r="I160" s="43">
        <v>0.26</v>
      </c>
      <c r="J160" s="43">
        <v>132.19999999999999</v>
      </c>
      <c r="K160" s="44" t="s">
        <v>85</v>
      </c>
      <c r="L160" s="43">
        <v>12</v>
      </c>
    </row>
    <row r="161" spans="1:12" ht="14.4" x14ac:dyDescent="0.3">
      <c r="A161" s="23"/>
      <c r="B161" s="15"/>
      <c r="C161" s="11"/>
      <c r="D161" s="7" t="s">
        <v>22</v>
      </c>
      <c r="E161" s="42" t="s">
        <v>40</v>
      </c>
      <c r="F161" s="43">
        <v>180</v>
      </c>
      <c r="G161" s="43">
        <v>0.17</v>
      </c>
      <c r="H161" s="43">
        <v>0.04</v>
      </c>
      <c r="I161" s="43">
        <v>5.78</v>
      </c>
      <c r="J161" s="43">
        <v>24.2</v>
      </c>
      <c r="K161" s="44" t="s">
        <v>41</v>
      </c>
      <c r="L161" s="43">
        <v>3.49</v>
      </c>
    </row>
    <row r="162" spans="1:12" ht="14.4" x14ac:dyDescent="0.3">
      <c r="A162" s="23"/>
      <c r="B162" s="15"/>
      <c r="C162" s="11"/>
      <c r="D162" s="7" t="s">
        <v>23</v>
      </c>
      <c r="E162" s="42" t="s">
        <v>49</v>
      </c>
      <c r="F162" s="43">
        <v>30</v>
      </c>
      <c r="G162" s="43">
        <v>1.98</v>
      </c>
      <c r="H162" s="43">
        <v>0.36</v>
      </c>
      <c r="I162" s="43">
        <v>10.02</v>
      </c>
      <c r="J162" s="43">
        <v>51.2</v>
      </c>
      <c r="K162" s="44" t="s">
        <v>43</v>
      </c>
      <c r="L162" s="43">
        <v>1.5</v>
      </c>
    </row>
    <row r="163" spans="1:12" ht="14.4" x14ac:dyDescent="0.3">
      <c r="A163" s="23"/>
      <c r="B163" s="15"/>
      <c r="C163" s="11"/>
      <c r="D163" s="7" t="s">
        <v>24</v>
      </c>
      <c r="E163" s="42" t="s">
        <v>86</v>
      </c>
      <c r="F163" s="43">
        <v>200</v>
      </c>
      <c r="G163" s="43">
        <v>0.9</v>
      </c>
      <c r="H163" s="43">
        <v>0.2</v>
      </c>
      <c r="I163" s="43">
        <v>8.1</v>
      </c>
      <c r="J163" s="43">
        <v>37.799999999999997</v>
      </c>
      <c r="K163" s="44" t="s">
        <v>43</v>
      </c>
      <c r="L163" s="43">
        <v>11.32</v>
      </c>
    </row>
    <row r="164" spans="1:12" ht="14.4" x14ac:dyDescent="0.3">
      <c r="A164" s="23"/>
      <c r="B164" s="15"/>
      <c r="C164" s="11"/>
      <c r="D164" s="6" t="s">
        <v>23</v>
      </c>
      <c r="E164" s="42" t="s">
        <v>42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</v>
      </c>
      <c r="K164" s="44" t="s">
        <v>43</v>
      </c>
      <c r="L164" s="43">
        <v>1.05</v>
      </c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660</v>
      </c>
      <c r="G166" s="19">
        <f t="shared" ref="G166:J166" si="70">SUM(G159:G165)</f>
        <v>10.49</v>
      </c>
      <c r="H166" s="19">
        <f t="shared" si="70"/>
        <v>21.219999999999995</v>
      </c>
      <c r="I166" s="19">
        <f t="shared" si="70"/>
        <v>62.92</v>
      </c>
      <c r="J166" s="19">
        <f t="shared" si="70"/>
        <v>484.6</v>
      </c>
      <c r="K166" s="25"/>
      <c r="L166" s="19">
        <f t="shared" ref="L166" si="71">SUM(L159:L165)</f>
        <v>38.019999999999996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65</v>
      </c>
      <c r="F167" s="43">
        <v>60</v>
      </c>
      <c r="G167" s="43">
        <v>1.5</v>
      </c>
      <c r="H167" s="43">
        <v>6.09</v>
      </c>
      <c r="I167" s="43">
        <v>6.21</v>
      </c>
      <c r="J167" s="43">
        <v>85.5</v>
      </c>
      <c r="K167" s="44" t="s">
        <v>66</v>
      </c>
      <c r="L167" s="43">
        <v>5.86</v>
      </c>
    </row>
    <row r="168" spans="1:12" ht="14.4" x14ac:dyDescent="0.3">
      <c r="A168" s="23"/>
      <c r="B168" s="15"/>
      <c r="C168" s="11"/>
      <c r="D168" s="7" t="s">
        <v>27</v>
      </c>
      <c r="E168" s="42" t="s">
        <v>87</v>
      </c>
      <c r="F168" s="43">
        <v>200</v>
      </c>
      <c r="G168" s="43">
        <v>5.14</v>
      </c>
      <c r="H168" s="43">
        <v>5.78</v>
      </c>
      <c r="I168" s="43">
        <v>10.78</v>
      </c>
      <c r="J168" s="43">
        <v>115.6</v>
      </c>
      <c r="K168" s="44" t="s">
        <v>76</v>
      </c>
      <c r="L168" s="43">
        <v>6.65</v>
      </c>
    </row>
    <row r="169" spans="1:12" ht="14.4" x14ac:dyDescent="0.3">
      <c r="A169" s="23"/>
      <c r="B169" s="15"/>
      <c r="C169" s="11"/>
      <c r="D169" s="7" t="s">
        <v>28</v>
      </c>
      <c r="E169" s="42" t="s">
        <v>45</v>
      </c>
      <c r="F169" s="43">
        <v>90</v>
      </c>
      <c r="G169" s="43">
        <v>11.65</v>
      </c>
      <c r="H169" s="43">
        <v>9.1999999999999993</v>
      </c>
      <c r="I169" s="43">
        <v>7.02</v>
      </c>
      <c r="J169" s="43">
        <v>157.4</v>
      </c>
      <c r="K169" s="44" t="s">
        <v>67</v>
      </c>
      <c r="L169" s="43">
        <v>11.16</v>
      </c>
    </row>
    <row r="170" spans="1:12" ht="14.4" x14ac:dyDescent="0.3">
      <c r="A170" s="23"/>
      <c r="B170" s="15"/>
      <c r="C170" s="11"/>
      <c r="D170" s="7" t="s">
        <v>29</v>
      </c>
      <c r="E170" s="42" t="s">
        <v>88</v>
      </c>
      <c r="F170" s="43">
        <v>150</v>
      </c>
      <c r="G170" s="43">
        <v>8.2200000000000006</v>
      </c>
      <c r="H170" s="43">
        <v>6.34</v>
      </c>
      <c r="I170" s="43">
        <v>35.93</v>
      </c>
      <c r="J170" s="43">
        <v>233.7</v>
      </c>
      <c r="K170" s="44" t="s">
        <v>89</v>
      </c>
      <c r="L170" s="43">
        <v>9.15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2.2799999999999998</v>
      </c>
      <c r="H172" s="43">
        <v>0.24</v>
      </c>
      <c r="I172" s="43">
        <v>14.76</v>
      </c>
      <c r="J172" s="43">
        <v>70.3</v>
      </c>
      <c r="K172" s="44" t="s">
        <v>43</v>
      </c>
      <c r="L172" s="43">
        <v>1.05</v>
      </c>
    </row>
    <row r="173" spans="1:12" ht="14.4" x14ac:dyDescent="0.3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51.2</v>
      </c>
      <c r="K173" s="44" t="s">
        <v>43</v>
      </c>
      <c r="L173" s="43">
        <v>1.5</v>
      </c>
    </row>
    <row r="174" spans="1:12" ht="14.4" x14ac:dyDescent="0.3">
      <c r="A174" s="23"/>
      <c r="B174" s="15"/>
      <c r="C174" s="11"/>
      <c r="D174" s="6" t="s">
        <v>22</v>
      </c>
      <c r="E174" s="42" t="s">
        <v>68</v>
      </c>
      <c r="F174" s="43">
        <v>180</v>
      </c>
      <c r="G174" s="43">
        <v>0.34</v>
      </c>
      <c r="H174" s="43">
        <v>0</v>
      </c>
      <c r="I174" s="43">
        <v>17.829999999999998</v>
      </c>
      <c r="J174" s="43">
        <v>72.7</v>
      </c>
      <c r="K174" s="44" t="s">
        <v>90</v>
      </c>
      <c r="L174" s="43">
        <v>5.55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740</v>
      </c>
      <c r="G176" s="19">
        <f t="shared" ref="G176:J176" si="72">SUM(G167:G175)</f>
        <v>31.11</v>
      </c>
      <c r="H176" s="19">
        <f t="shared" si="72"/>
        <v>28.009999999999998</v>
      </c>
      <c r="I176" s="19">
        <f t="shared" si="72"/>
        <v>102.73</v>
      </c>
      <c r="J176" s="19">
        <f t="shared" si="72"/>
        <v>786.40000000000009</v>
      </c>
      <c r="K176" s="25"/>
      <c r="L176" s="19">
        <f t="shared" ref="L176" si="73">SUM(L167:L175)</f>
        <v>40.919999999999995</v>
      </c>
    </row>
    <row r="177" spans="1:12" ht="15" thickBot="1" x14ac:dyDescent="0.3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1400</v>
      </c>
      <c r="G177" s="32">
        <f t="shared" ref="G177" si="74">G166+G176</f>
        <v>41.6</v>
      </c>
      <c r="H177" s="32">
        <f t="shared" ref="H177" si="75">H166+H176</f>
        <v>49.22999999999999</v>
      </c>
      <c r="I177" s="32">
        <f t="shared" ref="I177" si="76">I166+I176</f>
        <v>165.65</v>
      </c>
      <c r="J177" s="32">
        <f t="shared" ref="J177:L177" si="77">J166+J176</f>
        <v>1271</v>
      </c>
      <c r="K177" s="32"/>
      <c r="L177" s="32">
        <f t="shared" si="77"/>
        <v>78.94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 t="s">
        <v>69</v>
      </c>
      <c r="F178" s="40">
        <v>200</v>
      </c>
      <c r="G178" s="40">
        <v>5.89</v>
      </c>
      <c r="H178" s="40">
        <v>5.81</v>
      </c>
      <c r="I178" s="40">
        <v>32.99</v>
      </c>
      <c r="J178" s="40">
        <v>207.9</v>
      </c>
      <c r="K178" s="41" t="s">
        <v>70</v>
      </c>
      <c r="L178" s="40">
        <v>6.65</v>
      </c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93</v>
      </c>
      <c r="F180" s="43">
        <v>180</v>
      </c>
      <c r="G180" s="43">
        <v>4.22</v>
      </c>
      <c r="H180" s="43">
        <v>3.16</v>
      </c>
      <c r="I180" s="43">
        <v>11.25</v>
      </c>
      <c r="J180" s="43">
        <v>90.4</v>
      </c>
      <c r="K180" s="44" t="s">
        <v>94</v>
      </c>
      <c r="L180" s="43">
        <v>6.1</v>
      </c>
    </row>
    <row r="181" spans="1:12" ht="14.4" x14ac:dyDescent="0.3">
      <c r="A181" s="23"/>
      <c r="B181" s="15"/>
      <c r="C181" s="11"/>
      <c r="D181" s="7" t="s">
        <v>23</v>
      </c>
      <c r="E181" s="42" t="s">
        <v>42</v>
      </c>
      <c r="F181" s="43">
        <v>30</v>
      </c>
      <c r="G181" s="43">
        <v>2.2799999999999998</v>
      </c>
      <c r="H181" s="43">
        <v>0.24</v>
      </c>
      <c r="I181" s="43">
        <v>14.76</v>
      </c>
      <c r="J181" s="43">
        <v>70.3</v>
      </c>
      <c r="K181" s="44" t="s">
        <v>43</v>
      </c>
      <c r="L181" s="43">
        <v>1.05</v>
      </c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23</v>
      </c>
      <c r="E183" s="42" t="s">
        <v>49</v>
      </c>
      <c r="F183" s="43">
        <v>30</v>
      </c>
      <c r="G183" s="43">
        <v>1.98</v>
      </c>
      <c r="H183" s="43">
        <v>0.36</v>
      </c>
      <c r="I183" s="43">
        <v>10.02</v>
      </c>
      <c r="J183" s="43">
        <v>51.2</v>
      </c>
      <c r="K183" s="44" t="s">
        <v>43</v>
      </c>
      <c r="L183" s="43">
        <v>1.5</v>
      </c>
    </row>
    <row r="184" spans="1:12" ht="14.4" x14ac:dyDescent="0.3">
      <c r="A184" s="23"/>
      <c r="B184" s="15"/>
      <c r="C184" s="11"/>
      <c r="D184" s="6"/>
      <c r="E184" s="42" t="s">
        <v>91</v>
      </c>
      <c r="F184" s="43">
        <v>100</v>
      </c>
      <c r="G184" s="43">
        <v>8.4600000000000009</v>
      </c>
      <c r="H184" s="43">
        <v>11.99</v>
      </c>
      <c r="I184" s="43">
        <v>2.16</v>
      </c>
      <c r="J184" s="43">
        <v>150.30000000000001</v>
      </c>
      <c r="K184" s="44" t="s">
        <v>92</v>
      </c>
      <c r="L184" s="43">
        <v>6.23</v>
      </c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540</v>
      </c>
      <c r="G185" s="19">
        <f t="shared" ref="G185:J185" si="78">SUM(G178:G184)</f>
        <v>22.83</v>
      </c>
      <c r="H185" s="19">
        <f t="shared" si="78"/>
        <v>21.56</v>
      </c>
      <c r="I185" s="19">
        <f t="shared" si="78"/>
        <v>71.179999999999993</v>
      </c>
      <c r="J185" s="19">
        <f t="shared" si="78"/>
        <v>570.1</v>
      </c>
      <c r="K185" s="25"/>
      <c r="L185" s="19">
        <f t="shared" ref="L185" si="79">SUM(L178:L184)</f>
        <v>21.53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72</v>
      </c>
      <c r="F187" s="43">
        <v>250</v>
      </c>
      <c r="G187" s="43">
        <v>5.89</v>
      </c>
      <c r="H187" s="43">
        <v>7.09</v>
      </c>
      <c r="I187" s="43">
        <v>12.68</v>
      </c>
      <c r="J187" s="43">
        <v>137.9</v>
      </c>
      <c r="K187" s="44" t="s">
        <v>73</v>
      </c>
      <c r="L187" s="43">
        <v>7.12</v>
      </c>
    </row>
    <row r="188" spans="1:12" ht="14.4" x14ac:dyDescent="0.3">
      <c r="A188" s="23"/>
      <c r="B188" s="15"/>
      <c r="C188" s="11"/>
      <c r="D188" s="7" t="s">
        <v>28</v>
      </c>
      <c r="E188" s="53" t="s">
        <v>110</v>
      </c>
      <c r="F188" s="54">
        <v>90</v>
      </c>
      <c r="G188" s="54">
        <v>11.06</v>
      </c>
      <c r="H188" s="54">
        <v>8.99</v>
      </c>
      <c r="I188" s="54">
        <v>6.48</v>
      </c>
      <c r="J188" s="54">
        <v>151.1</v>
      </c>
      <c r="K188" s="55" t="s">
        <v>46</v>
      </c>
      <c r="L188" s="54">
        <v>17.28</v>
      </c>
    </row>
    <row r="189" spans="1:12" ht="14.4" x14ac:dyDescent="0.3">
      <c r="A189" s="23"/>
      <c r="B189" s="15"/>
      <c r="C189" s="11"/>
      <c r="D189" s="7" t="s">
        <v>29</v>
      </c>
      <c r="E189" s="51" t="s">
        <v>47</v>
      </c>
      <c r="F189" s="43">
        <v>160</v>
      </c>
      <c r="G189" s="43">
        <v>3.75</v>
      </c>
      <c r="H189" s="43">
        <v>5.42</v>
      </c>
      <c r="I189" s="43">
        <v>36.590000000000003</v>
      </c>
      <c r="J189" s="43">
        <v>210.2</v>
      </c>
      <c r="K189" s="52" t="s">
        <v>48</v>
      </c>
      <c r="L189" s="43">
        <v>8.16</v>
      </c>
    </row>
    <row r="190" spans="1:12" ht="14.4" x14ac:dyDescent="0.3">
      <c r="A190" s="23"/>
      <c r="B190" s="15"/>
      <c r="C190" s="11"/>
      <c r="D190" s="7" t="s">
        <v>30</v>
      </c>
      <c r="E190" s="51" t="s">
        <v>109</v>
      </c>
      <c r="F190" s="43">
        <v>95</v>
      </c>
      <c r="G190" s="43">
        <v>3.23</v>
      </c>
      <c r="H190" s="43">
        <v>2.38</v>
      </c>
      <c r="I190" s="43">
        <v>5.22</v>
      </c>
      <c r="J190" s="43">
        <v>55.2</v>
      </c>
      <c r="K190" s="44" t="s">
        <v>43</v>
      </c>
      <c r="L190" s="43">
        <v>1.76</v>
      </c>
    </row>
    <row r="191" spans="1:12" ht="14.4" x14ac:dyDescent="0.3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</v>
      </c>
      <c r="K191" s="44" t="s">
        <v>43</v>
      </c>
      <c r="L191" s="43">
        <v>1.05</v>
      </c>
    </row>
    <row r="192" spans="1:12" ht="14.4" x14ac:dyDescent="0.3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51.2</v>
      </c>
      <c r="K192" s="44" t="s">
        <v>43</v>
      </c>
      <c r="L192" s="43">
        <v>1.5</v>
      </c>
    </row>
    <row r="193" spans="1:12" ht="14.4" x14ac:dyDescent="0.3">
      <c r="A193" s="23"/>
      <c r="B193" s="15"/>
      <c r="C193" s="11"/>
      <c r="D193" s="6" t="s">
        <v>24</v>
      </c>
      <c r="E193" s="42" t="s">
        <v>77</v>
      </c>
      <c r="F193" s="43">
        <v>100</v>
      </c>
      <c r="G193" s="43">
        <v>0.8</v>
      </c>
      <c r="H193" s="43">
        <v>0.2</v>
      </c>
      <c r="I193" s="43">
        <v>7.5</v>
      </c>
      <c r="J193" s="43">
        <v>35</v>
      </c>
      <c r="K193" s="44" t="s">
        <v>43</v>
      </c>
      <c r="L193" s="43">
        <v>20.54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755</v>
      </c>
      <c r="G195" s="19">
        <f t="shared" ref="G195:J195" si="80">SUM(G186:G194)</f>
        <v>28.990000000000002</v>
      </c>
      <c r="H195" s="19">
        <f t="shared" si="80"/>
        <v>24.679999999999996</v>
      </c>
      <c r="I195" s="19">
        <f t="shared" si="80"/>
        <v>93.43</v>
      </c>
      <c r="J195" s="19">
        <f t="shared" si="80"/>
        <v>710.9</v>
      </c>
      <c r="K195" s="25"/>
      <c r="L195" s="19">
        <f t="shared" ref="L195" si="81">SUM(L186:L194)</f>
        <v>57.41</v>
      </c>
    </row>
    <row r="196" spans="1:12" ht="14.4" x14ac:dyDescent="0.25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1295</v>
      </c>
      <c r="G196" s="32">
        <f t="shared" ref="G196" si="82">G185+G195</f>
        <v>51.82</v>
      </c>
      <c r="H196" s="32">
        <f t="shared" ref="H196" si="83">H185+H195</f>
        <v>46.239999999999995</v>
      </c>
      <c r="I196" s="32">
        <f t="shared" ref="I196" si="84">I185+I195</f>
        <v>164.61</v>
      </c>
      <c r="J196" s="32">
        <f t="shared" ref="J196:L196" si="85">J185+J195</f>
        <v>1281</v>
      </c>
      <c r="K196" s="32"/>
      <c r="L196" s="32">
        <f t="shared" si="85"/>
        <v>78.94</v>
      </c>
    </row>
    <row r="197" spans="1:12" x14ac:dyDescent="0.25">
      <c r="A197" s="27"/>
      <c r="B197" s="28"/>
      <c r="C197" s="62" t="s">
        <v>5</v>
      </c>
      <c r="D197" s="62"/>
      <c r="E197" s="62"/>
      <c r="F197" s="34">
        <f>(F24+F43+F62+F81+F100+F119+F138+F158+F177+F196)/(IF(F24=0,0,1)+IF(F43=0,0,1)+IF(F62=0,0,1)+IF(F81=0,0,1)+IF(F100=0,0,1)+IF(F119=0,0,1)+IF(F138=0,0,1)+IF(F158=0,0,1)+IF(F177=0,0,1)+IF(F196=0,0,1))</f>
        <v>1298</v>
      </c>
      <c r="G197" s="34">
        <f>(G24+G43+G62+G81+G100+G119+G138+G158+G177+G196)/(IF(G24=0,0,1)+IF(G43=0,0,1)+IF(G62=0,0,1)+IF(G81=0,0,1)+IF(G100=0,0,1)+IF(G119=0,0,1)+IF(G138=0,0,1)+IF(G158=0,0,1)+IF(G177=0,0,1)+IF(G196=0,0,1))</f>
        <v>49.811999999999998</v>
      </c>
      <c r="H197" s="34">
        <f>(H24+H43+H62+H81+H100+H119+H138+H158+H177+H196)/(IF(H24=0,0,1)+IF(H43=0,0,1)+IF(H62=0,0,1)+IF(H81=0,0,1)+IF(H100=0,0,1)+IF(H119=0,0,1)+IF(H138=0,0,1)+IF(H158=0,0,1)+IF(H177=0,0,1)+IF(H196=0,0,1))</f>
        <v>41.945999999999991</v>
      </c>
      <c r="I197" s="34">
        <f>(I24+I43+I62+I81+I100+I119+I138+I158+I177+I196)/(IF(I24=0,0,1)+IF(I43=0,0,1)+IF(I62=0,0,1)+IF(I81=0,0,1)+IF(I100=0,0,1)+IF(I119=0,0,1)+IF(I138=0,0,1)+IF(I158=0,0,1)+IF(I177=0,0,1)+IF(I196=0,0,1))</f>
        <v>178.26400000000004</v>
      </c>
      <c r="J197" s="34">
        <f>(J24+J43+J62+J81+J100+J119+J138+J158+J177+J196)/(IF(J24=0,0,1)+IF(J43=0,0,1)+IF(J62=0,0,1)+IF(J81=0,0,1)+IF(J100=0,0,1)+IF(J119=0,0,1)+IF(J138=0,0,1)+IF(J158=0,0,1)+IF(J177=0,0,1)+IF(J196=0,0,1))</f>
        <v>1288.92</v>
      </c>
      <c r="K197" s="34"/>
      <c r="L197" s="34">
        <f>(L24+L43+L62+L81+L100+L119+L138+L158+L177+L196)/(IF(L24=0,0,1)+IF(L43=0,0,1)+IF(L62=0,0,1)+IF(L81=0,0,1)+IF(L100=0,0,1)+IF(L119=0,0,1)+IF(L138=0,0,1)+IF(L158=0,0,1)+IF(L177=0,0,1)+IF(L196=0,0,1))</f>
        <v>78.940000000000012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2023-10-18T08:22:10Z</cp:lastPrinted>
  <dcterms:created xsi:type="dcterms:W3CDTF">2022-05-16T14:23:56Z</dcterms:created>
  <dcterms:modified xsi:type="dcterms:W3CDTF">2025-02-03T04:09:03Z</dcterms:modified>
</cp:coreProperties>
</file>